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B53" i="1"/>
  <c r="D53"/>
  <c r="B54"/>
  <c r="D54"/>
  <c r="B55"/>
  <c r="D55"/>
  <c r="B56"/>
  <c r="D56"/>
  <c r="B57"/>
  <c r="D57"/>
  <c r="B58"/>
  <c r="D58"/>
  <c r="B59"/>
  <c r="D59"/>
  <c r="B60"/>
  <c r="D60"/>
  <c r="B61"/>
  <c r="D61"/>
  <c r="B62"/>
  <c r="D62"/>
  <c r="B63"/>
  <c r="D63"/>
  <c r="B64"/>
  <c r="D64"/>
  <c r="B65"/>
  <c r="D65"/>
  <c r="B66"/>
  <c r="D66"/>
  <c r="B67"/>
  <c r="D67"/>
  <c r="B68"/>
  <c r="D68"/>
  <c r="D69"/>
  <c r="D70"/>
  <c r="D71"/>
  <c r="D72"/>
  <c r="B73"/>
  <c r="D73"/>
  <c r="B74"/>
  <c r="D74"/>
  <c r="D75"/>
  <c r="B76"/>
  <c r="D76"/>
  <c r="B77"/>
  <c r="D77"/>
  <c r="D78"/>
  <c r="D79"/>
  <c r="D80"/>
  <c r="D81"/>
  <c r="D82"/>
  <c r="D83"/>
  <c r="D84"/>
  <c r="D85"/>
  <c r="D86"/>
  <c r="D87"/>
  <c r="D88"/>
  <c r="D45"/>
  <c r="D46"/>
  <c r="D47"/>
  <c r="D48"/>
  <c r="D49"/>
  <c r="D50"/>
  <c r="D51"/>
  <c r="D52"/>
  <c r="D44"/>
  <c r="D35"/>
  <c r="D36"/>
  <c r="D37"/>
  <c r="D38"/>
  <c r="D39"/>
  <c r="D40"/>
  <c r="D41"/>
  <c r="D42"/>
  <c r="D43"/>
  <c r="D31"/>
  <c r="D3"/>
  <c r="D4"/>
  <c r="D5"/>
  <c r="D6"/>
  <c r="D29"/>
  <c r="D30"/>
  <c r="D32"/>
  <c r="D33"/>
  <c r="D34"/>
  <c r="D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2"/>
</calcChain>
</file>

<file path=xl/sharedStrings.xml><?xml version="1.0" encoding="utf-8"?>
<sst xmlns="http://schemas.openxmlformats.org/spreadsheetml/2006/main" count="92" uniqueCount="92">
  <si>
    <t>Стойка телескопическая ХСИ-20, короткая (1,7-3,1)</t>
  </si>
  <si>
    <t>Стойка телескопическая ХСИ-20, средняя (2,0-3,7)</t>
  </si>
  <si>
    <t>Стойка телескопическая ХСИ-20, длинная (2,5-4,2)</t>
  </si>
  <si>
    <t>Тренога</t>
  </si>
  <si>
    <t>Унивилка</t>
  </si>
  <si>
    <t>Масса</t>
  </si>
  <si>
    <t>Количество</t>
  </si>
  <si>
    <t>Вес</t>
  </si>
  <si>
    <t>Наименование</t>
  </si>
  <si>
    <t>Общий вес</t>
  </si>
  <si>
    <t>Рама с лестницей</t>
  </si>
  <si>
    <t>Рама проходная</t>
  </si>
  <si>
    <t>Ригель</t>
  </si>
  <si>
    <t>Настил</t>
  </si>
  <si>
    <t>Связь диагонпльная</t>
  </si>
  <si>
    <t>Связь горизонтальная</t>
  </si>
  <si>
    <t>Домкрат нижний</t>
  </si>
  <si>
    <t>Домкрат верхний</t>
  </si>
  <si>
    <t>Втулка</t>
  </si>
  <si>
    <t>Щит  линейный  1,2х3</t>
  </si>
  <si>
    <t>Щит  линейный  1х3</t>
  </si>
  <si>
    <t>Щит  линейный  0,9х3</t>
  </si>
  <si>
    <t>Щит  линейный  0,8х3</t>
  </si>
  <si>
    <t>Щит  универс-й  0,76х3</t>
  </si>
  <si>
    <t>Щит  линейный  0,75х3</t>
  </si>
  <si>
    <t>Щит  универс-й  0,72х3</t>
  </si>
  <si>
    <t>Щит  линейный  0,7х3</t>
  </si>
  <si>
    <t>Щит  линейный  0,6х3</t>
  </si>
  <si>
    <t>Щит  линейный  0,55х3</t>
  </si>
  <si>
    <t>Щит  линейный  0,5х3</t>
  </si>
  <si>
    <t>Щит  линейный  0,45х3</t>
  </si>
  <si>
    <t>Щит  линейный  0,4х3</t>
  </si>
  <si>
    <t>Щит  линейный  0,3х3</t>
  </si>
  <si>
    <t>Замок клиновой</t>
  </si>
  <si>
    <t>Замок универсальный клиновой</t>
  </si>
  <si>
    <t>Замок универсальный крокодил</t>
  </si>
  <si>
    <t>Гайка</t>
  </si>
  <si>
    <t>Шпилька 0,7 м</t>
  </si>
  <si>
    <t>Шпилька 1,0 м</t>
  </si>
  <si>
    <t>Шкворень</t>
  </si>
  <si>
    <t>Захват крановый</t>
  </si>
  <si>
    <t>Фланцевый болт</t>
  </si>
  <si>
    <t>Консоль подмости</t>
  </si>
  <si>
    <t>Угол линейный  0,3х0,3х3</t>
  </si>
  <si>
    <t>Угол линейный  0,25х0,25х3</t>
  </si>
  <si>
    <t>Шайба стяжки (Пластина)</t>
  </si>
  <si>
    <t>Распалубочный угол 3,0м (бабочка)</t>
  </si>
  <si>
    <t>Распалубочный угол 3,3м (бабочка)</t>
  </si>
  <si>
    <t>Стойка 3 м</t>
  </si>
  <si>
    <t>Балка БДК 1,0 м</t>
  </si>
  <si>
    <t>Балка БДК 1,2 м</t>
  </si>
  <si>
    <t>Балка БДК 1,5 м</t>
  </si>
  <si>
    <t>Балка БДК 2,0 м</t>
  </si>
  <si>
    <t>Балка БДК 1,8 м</t>
  </si>
  <si>
    <t>Балка БДК 2,1 м</t>
  </si>
  <si>
    <t>Балка БДК 2,4 м</t>
  </si>
  <si>
    <t>Балка БДК 2,5 м</t>
  </si>
  <si>
    <t>Балка БДК 2,7 м</t>
  </si>
  <si>
    <t>Балка БДК 3,0 м</t>
  </si>
  <si>
    <t>Балка БДК 3,3 м</t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</si>
  <si>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1200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</si>
  <si>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1100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</si>
  <si>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980 x 3000</t>
    </r>
  </si>
  <si>
    <r>
      <t>Фанера бакелитовая 18 мм 8</t>
    </r>
    <r>
      <rPr>
        <b/>
        <sz val="10"/>
        <color indexed="8"/>
        <rFont val="Calibri"/>
        <family val="2"/>
        <charset val="204"/>
      </rPr>
      <t>00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</si>
  <si>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720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</si>
  <si>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580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</si>
  <si>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520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</si>
  <si>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480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</si>
  <si>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420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</si>
  <si>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380 x 3000</t>
    </r>
  </si>
  <si>
    <r>
      <t xml:space="preserve">Фанера бакелитовая 18 мм </t>
    </r>
    <r>
      <rPr>
        <b/>
        <sz val="10"/>
        <color indexed="8"/>
        <rFont val="Calibri"/>
        <family val="2"/>
        <charset val="204"/>
      </rPr>
      <t>320 x 3000</t>
    </r>
  </si>
  <si>
    <t>Балка выравнивающая 1 м</t>
  </si>
  <si>
    <t>Балка выравнивающая 0,5 м</t>
  </si>
  <si>
    <t>Подкос одноуровневый 3,1 м</t>
  </si>
  <si>
    <t>Подкос одноуровневый 4,5 м</t>
  </si>
  <si>
    <t>Подкос одноуровневый 6,0 м</t>
  </si>
  <si>
    <t>Подкос двухуровневый 3,1 м</t>
  </si>
  <si>
    <t>Подкос двухуровневый 4,5 м</t>
  </si>
  <si>
    <t>Ригель 1 м</t>
  </si>
  <si>
    <t>Ригель 1,5 м</t>
  </si>
  <si>
    <t>Стойка 1 м</t>
  </si>
  <si>
    <t>Стойка 1,5 м</t>
  </si>
  <si>
    <t>Стойка 2 м</t>
  </si>
  <si>
    <t>Стойка 2,5 м</t>
  </si>
  <si>
    <t>Стойка 0,5 м</t>
  </si>
  <si>
    <t>Ригель 0,5 м</t>
  </si>
  <si>
    <t>Ригель 0,75 м</t>
  </si>
  <si>
    <t>Ригель 1,25 м</t>
  </si>
  <si>
    <t>Ригель 1,75 м</t>
  </si>
  <si>
    <t>Ригель 3 м</t>
  </si>
  <si>
    <t>Ригель 2,5 м</t>
  </si>
  <si>
    <t>Ригель 2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</si>
</sst>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63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 vertical="center" indent="2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8"/>
  <sheetViews>
    <sheetView tabSelected="1" topLeftCell="A34" workbookViewId="0">
      <selection activeCell="A49" sqref="A49"/>
    </sheetView>
  </sheetViews>
  <sheetFormatPr defaultRowHeight="12.75"/>
  <cols>
    <col min="1" max="1" width="64.28515625" style="2" customWidth="1"/>
    <col min="2" max="2" width="12" style="2" customWidth="1"/>
    <col min="3" max="3" width="12.85546875" style="2" customWidth="1"/>
    <col min="4" max="4" width="9.140625" style="2"/>
    <col min="5" max="5" width="13.28515625" style="2" customWidth="1"/>
    <col min="6" max="16384" width="9.140625" style="2"/>
  </cols>
  <sheetData>
    <row r="1" spans="1:5">
      <c r="A1" s="1" t="s">
        <v>8</v>
      </c>
      <c r="B1" s="1" t="s">
        <v>5</v>
      </c>
      <c r="C1" s="1" t="s">
        <v>6</v>
      </c>
      <c r="D1" s="1" t="s">
        <v>7</v>
      </c>
      <c r="E1" s="1" t="s">
        <v>9</v>
      </c>
    </row>
    <row r="2" spans="1:5">
      <c r="A2" s="3" t="s">
        <v>0</v>
      </c>
      <c r="B2" s="4">
        <v>13.27</v>
      </c>
      <c r="C2" s="4"/>
      <c r="D2" s="4">
        <f t="shared" ref="D2:D34" si="0">B2*C2</f>
        <v>0</v>
      </c>
      <c r="E2" s="6">
        <f>SUM(D2:D81)</f>
        <v>0</v>
      </c>
    </row>
    <row r="3" spans="1:5">
      <c r="A3" s="3" t="s">
        <v>1</v>
      </c>
      <c r="B3" s="4">
        <v>15.36</v>
      </c>
      <c r="C3" s="4"/>
      <c r="D3" s="4">
        <f t="shared" si="0"/>
        <v>0</v>
      </c>
    </row>
    <row r="4" spans="1:5">
      <c r="A4" s="3" t="s">
        <v>2</v>
      </c>
      <c r="B4" s="4">
        <v>17.37</v>
      </c>
      <c r="C4" s="4"/>
      <c r="D4" s="4">
        <f t="shared" si="0"/>
        <v>0</v>
      </c>
    </row>
    <row r="5" spans="1:5">
      <c r="A5" s="3" t="s">
        <v>3</v>
      </c>
      <c r="B5" s="4">
        <v>5.04</v>
      </c>
      <c r="C5" s="4"/>
      <c r="D5" s="4">
        <f t="shared" si="0"/>
        <v>0</v>
      </c>
    </row>
    <row r="6" spans="1:5">
      <c r="A6" s="3" t="s">
        <v>4</v>
      </c>
      <c r="B6" s="4">
        <v>1.95</v>
      </c>
      <c r="C6" s="4"/>
      <c r="D6" s="4">
        <f t="shared" si="0"/>
        <v>0</v>
      </c>
    </row>
    <row r="7" spans="1:5">
      <c r="A7" s="3" t="s">
        <v>49</v>
      </c>
      <c r="B7" s="4">
        <v>5.6</v>
      </c>
      <c r="C7" s="4"/>
      <c r="D7" s="4">
        <f t="shared" si="0"/>
        <v>0</v>
      </c>
    </row>
    <row r="8" spans="1:5">
      <c r="A8" s="3" t="s">
        <v>50</v>
      </c>
      <c r="B8" s="4">
        <v>6.72</v>
      </c>
      <c r="C8" s="4"/>
      <c r="D8" s="4">
        <f t="shared" si="0"/>
        <v>0</v>
      </c>
    </row>
    <row r="9" spans="1:5">
      <c r="A9" s="3" t="s">
        <v>51</v>
      </c>
      <c r="B9" s="4">
        <v>8.25</v>
      </c>
      <c r="C9" s="4"/>
      <c r="D9" s="4">
        <f t="shared" si="0"/>
        <v>0</v>
      </c>
    </row>
    <row r="10" spans="1:5">
      <c r="A10" s="3" t="s">
        <v>53</v>
      </c>
      <c r="B10" s="4">
        <v>10</v>
      </c>
      <c r="C10" s="4"/>
      <c r="D10" s="4">
        <f t="shared" si="0"/>
        <v>0</v>
      </c>
    </row>
    <row r="11" spans="1:5">
      <c r="A11" s="3" t="s">
        <v>52</v>
      </c>
      <c r="B11" s="4">
        <v>11</v>
      </c>
      <c r="C11" s="4"/>
      <c r="D11" s="4">
        <f t="shared" si="0"/>
        <v>0</v>
      </c>
    </row>
    <row r="12" spans="1:5">
      <c r="A12" s="3" t="s">
        <v>54</v>
      </c>
      <c r="B12" s="4">
        <v>11.55</v>
      </c>
      <c r="C12" s="4"/>
      <c r="D12" s="4">
        <f t="shared" si="0"/>
        <v>0</v>
      </c>
    </row>
    <row r="13" spans="1:5">
      <c r="A13" s="3" t="s">
        <v>55</v>
      </c>
      <c r="B13" s="4">
        <v>13.2</v>
      </c>
      <c r="C13" s="4"/>
      <c r="D13" s="4">
        <f t="shared" si="0"/>
        <v>0</v>
      </c>
    </row>
    <row r="14" spans="1:5">
      <c r="A14" s="3" t="s">
        <v>56</v>
      </c>
      <c r="B14" s="4">
        <v>13.75</v>
      </c>
      <c r="C14" s="4"/>
      <c r="D14" s="4">
        <f t="shared" si="0"/>
        <v>0</v>
      </c>
    </row>
    <row r="15" spans="1:5">
      <c r="A15" s="3" t="s">
        <v>57</v>
      </c>
      <c r="B15" s="4">
        <v>14.85</v>
      </c>
      <c r="C15" s="4"/>
      <c r="D15" s="4">
        <f t="shared" si="0"/>
        <v>0</v>
      </c>
    </row>
    <row r="16" spans="1:5">
      <c r="A16" s="3" t="s">
        <v>58</v>
      </c>
      <c r="B16" s="4">
        <v>16.5</v>
      </c>
      <c r="C16" s="4"/>
      <c r="D16" s="4">
        <f t="shared" si="0"/>
        <v>0</v>
      </c>
    </row>
    <row r="17" spans="1:5">
      <c r="A17" s="3" t="s">
        <v>59</v>
      </c>
      <c r="B17" s="4">
        <v>18.5</v>
      </c>
      <c r="C17" s="4"/>
      <c r="D17" s="4">
        <f t="shared" si="0"/>
        <v>0</v>
      </c>
    </row>
    <row r="18" spans="1:5">
      <c r="A18" s="3" t="s">
        <v>60</v>
      </c>
      <c r="B18" s="4">
        <v>42.12</v>
      </c>
      <c r="C18" s="4"/>
      <c r="D18" s="4">
        <f t="shared" si="0"/>
        <v>0</v>
      </c>
      <c r="E18" s="5"/>
    </row>
    <row r="19" spans="1:5">
      <c r="A19" s="3" t="s">
        <v>61</v>
      </c>
      <c r="B19" s="4">
        <v>38.61</v>
      </c>
      <c r="C19" s="4"/>
      <c r="D19" s="4">
        <f t="shared" si="0"/>
        <v>0</v>
      </c>
    </row>
    <row r="20" spans="1:5">
      <c r="A20" s="3" t="s">
        <v>62</v>
      </c>
      <c r="B20" s="4">
        <v>34.4</v>
      </c>
      <c r="C20" s="4"/>
      <c r="D20" s="4">
        <f t="shared" si="0"/>
        <v>0</v>
      </c>
    </row>
    <row r="21" spans="1:5">
      <c r="A21" s="3" t="s">
        <v>63</v>
      </c>
      <c r="B21" s="4">
        <v>28.08</v>
      </c>
      <c r="C21" s="4"/>
      <c r="D21" s="4">
        <f t="shared" si="0"/>
        <v>0</v>
      </c>
    </row>
    <row r="22" spans="1:5">
      <c r="A22" s="3" t="s">
        <v>64</v>
      </c>
      <c r="B22" s="4">
        <v>25.27</v>
      </c>
      <c r="C22" s="4"/>
      <c r="D22" s="4">
        <f t="shared" si="0"/>
        <v>0</v>
      </c>
    </row>
    <row r="23" spans="1:5">
      <c r="A23" s="3" t="s">
        <v>65</v>
      </c>
      <c r="B23" s="4">
        <v>20.36</v>
      </c>
      <c r="C23" s="4"/>
      <c r="D23" s="4">
        <f t="shared" si="0"/>
        <v>0</v>
      </c>
    </row>
    <row r="24" spans="1:5">
      <c r="A24" s="3" t="s">
        <v>66</v>
      </c>
      <c r="B24" s="4">
        <v>18.25</v>
      </c>
      <c r="C24" s="4"/>
      <c r="D24" s="4">
        <f t="shared" si="0"/>
        <v>0</v>
      </c>
    </row>
    <row r="25" spans="1:5">
      <c r="A25" s="3" t="s">
        <v>67</v>
      </c>
      <c r="B25" s="4">
        <v>16.850000000000001</v>
      </c>
      <c r="C25" s="4"/>
      <c r="D25" s="4">
        <f t="shared" si="0"/>
        <v>0</v>
      </c>
    </row>
    <row r="26" spans="1:5">
      <c r="A26" s="3" t="s">
        <v>68</v>
      </c>
      <c r="B26" s="4">
        <v>14.74</v>
      </c>
      <c r="C26" s="4"/>
      <c r="D26" s="4">
        <f t="shared" si="0"/>
        <v>0</v>
      </c>
    </row>
    <row r="27" spans="1:5">
      <c r="A27" s="3" t="s">
        <v>69</v>
      </c>
      <c r="B27" s="4">
        <v>13.34</v>
      </c>
      <c r="C27" s="4"/>
      <c r="D27" s="4">
        <f t="shared" si="0"/>
        <v>0</v>
      </c>
    </row>
    <row r="28" spans="1:5">
      <c r="A28" s="3" t="s">
        <v>70</v>
      </c>
      <c r="B28" s="4">
        <v>11.23</v>
      </c>
      <c r="C28" s="4"/>
      <c r="D28" s="4">
        <f t="shared" si="0"/>
        <v>0</v>
      </c>
    </row>
    <row r="29" spans="1:5">
      <c r="A29" s="3" t="s">
        <v>11</v>
      </c>
      <c r="B29" s="4">
        <v>10</v>
      </c>
      <c r="C29" s="4"/>
      <c r="D29" s="4">
        <f t="shared" si="0"/>
        <v>0</v>
      </c>
    </row>
    <row r="30" spans="1:5">
      <c r="A30" s="3" t="s">
        <v>10</v>
      </c>
      <c r="B30" s="4">
        <v>12</v>
      </c>
      <c r="C30" s="4"/>
      <c r="D30" s="4">
        <f t="shared" si="0"/>
        <v>0</v>
      </c>
    </row>
    <row r="31" spans="1:5">
      <c r="A31" s="3" t="s">
        <v>12</v>
      </c>
      <c r="B31" s="4">
        <v>7</v>
      </c>
      <c r="C31" s="4"/>
      <c r="D31" s="4">
        <f t="shared" si="0"/>
        <v>0</v>
      </c>
    </row>
    <row r="32" spans="1:5">
      <c r="A32" s="3" t="s">
        <v>14</v>
      </c>
      <c r="B32" s="4">
        <v>5</v>
      </c>
      <c r="C32" s="4"/>
      <c r="D32" s="4">
        <f t="shared" si="0"/>
        <v>0</v>
      </c>
    </row>
    <row r="33" spans="1:4">
      <c r="A33" s="3" t="s">
        <v>15</v>
      </c>
      <c r="B33" s="4">
        <v>2.5</v>
      </c>
      <c r="C33" s="4"/>
      <c r="D33" s="4">
        <f t="shared" si="0"/>
        <v>0</v>
      </c>
    </row>
    <row r="34" spans="1:4">
      <c r="A34" s="3" t="s">
        <v>13</v>
      </c>
      <c r="B34" s="4">
        <v>8</v>
      </c>
      <c r="C34" s="4"/>
      <c r="D34" s="4">
        <f t="shared" si="0"/>
        <v>0</v>
      </c>
    </row>
    <row r="35" spans="1:4">
      <c r="A35" s="3" t="s">
        <v>84</v>
      </c>
      <c r="B35" s="4">
        <v>2.61</v>
      </c>
      <c r="C35" s="4"/>
      <c r="D35" s="4">
        <f t="shared" ref="D35:D52" si="1">B35*C35</f>
        <v>0</v>
      </c>
    </row>
    <row r="36" spans="1:4">
      <c r="A36" s="3" t="s">
        <v>80</v>
      </c>
      <c r="B36" s="4">
        <v>5.12</v>
      </c>
      <c r="C36" s="4"/>
      <c r="D36" s="4">
        <f t="shared" si="1"/>
        <v>0</v>
      </c>
    </row>
    <row r="37" spans="1:4">
      <c r="A37" s="3" t="s">
        <v>81</v>
      </c>
      <c r="B37" s="4">
        <v>7.54</v>
      </c>
      <c r="C37" s="4"/>
      <c r="D37" s="4">
        <f t="shared" si="1"/>
        <v>0</v>
      </c>
    </row>
    <row r="38" spans="1:4">
      <c r="A38" s="3" t="s">
        <v>82</v>
      </c>
      <c r="B38" s="4">
        <v>10.14</v>
      </c>
      <c r="C38" s="4"/>
      <c r="D38" s="4">
        <f t="shared" si="1"/>
        <v>0</v>
      </c>
    </row>
    <row r="39" spans="1:4">
      <c r="A39" s="3" t="s">
        <v>83</v>
      </c>
      <c r="B39" s="4">
        <v>12.65</v>
      </c>
      <c r="C39" s="4"/>
      <c r="D39" s="4">
        <f t="shared" si="1"/>
        <v>0</v>
      </c>
    </row>
    <row r="40" spans="1:4">
      <c r="A40" s="3" t="s">
        <v>48</v>
      </c>
      <c r="B40" s="4">
        <v>15.16</v>
      </c>
      <c r="C40" s="4"/>
      <c r="D40" s="4">
        <f t="shared" si="1"/>
        <v>0</v>
      </c>
    </row>
    <row r="41" spans="1:4">
      <c r="A41" s="3" t="s">
        <v>85</v>
      </c>
      <c r="B41" s="4">
        <v>2.31</v>
      </c>
      <c r="C41" s="4"/>
      <c r="D41" s="4">
        <f t="shared" si="1"/>
        <v>0</v>
      </c>
    </row>
    <row r="42" spans="1:4">
      <c r="A42" s="3" t="s">
        <v>86</v>
      </c>
      <c r="B42" s="4">
        <v>3.21</v>
      </c>
      <c r="C42" s="4"/>
      <c r="D42" s="4">
        <f t="shared" si="1"/>
        <v>0</v>
      </c>
    </row>
    <row r="43" spans="1:4">
      <c r="A43" s="3" t="s">
        <v>78</v>
      </c>
      <c r="B43" s="4">
        <v>4.12</v>
      </c>
      <c r="C43" s="4"/>
      <c r="D43" s="4">
        <f t="shared" si="1"/>
        <v>0</v>
      </c>
    </row>
    <row r="44" spans="1:4">
      <c r="A44" s="3" t="s">
        <v>87</v>
      </c>
      <c r="B44" s="4">
        <v>5.0199999999999996</v>
      </c>
      <c r="C44" s="4"/>
      <c r="D44" s="4">
        <f t="shared" si="1"/>
        <v>0</v>
      </c>
    </row>
    <row r="45" spans="1:4">
      <c r="A45" s="3" t="s">
        <v>79</v>
      </c>
      <c r="B45" s="4">
        <v>5.93</v>
      </c>
      <c r="C45" s="4"/>
      <c r="D45" s="4">
        <f t="shared" si="1"/>
        <v>0</v>
      </c>
    </row>
    <row r="46" spans="1:4">
      <c r="A46" s="3" t="s">
        <v>88</v>
      </c>
      <c r="B46" s="4">
        <v>6.83</v>
      </c>
      <c r="C46" s="4"/>
      <c r="D46" s="4">
        <f t="shared" si="1"/>
        <v>0</v>
      </c>
    </row>
    <row r="47" spans="1:4">
      <c r="A47" s="3" t="s">
        <v>91</v>
      </c>
      <c r="B47" s="4">
        <v>7.74</v>
      </c>
      <c r="C47" s="4"/>
      <c r="D47" s="4">
        <f t="shared" si="1"/>
        <v>0</v>
      </c>
    </row>
    <row r="48" spans="1:4">
      <c r="A48" s="3" t="s">
        <v>90</v>
      </c>
      <c r="B48" s="4">
        <v>9.5500000000000007</v>
      </c>
      <c r="C48" s="4"/>
      <c r="D48" s="4">
        <f t="shared" si="1"/>
        <v>0</v>
      </c>
    </row>
    <row r="49" spans="1:4">
      <c r="A49" s="3" t="s">
        <v>89</v>
      </c>
      <c r="B49" s="4">
        <v>11.36</v>
      </c>
      <c r="C49" s="4"/>
      <c r="D49" s="4">
        <f t="shared" si="1"/>
        <v>0</v>
      </c>
    </row>
    <row r="50" spans="1:4">
      <c r="A50" s="3" t="s">
        <v>16</v>
      </c>
      <c r="B50" s="4">
        <v>5</v>
      </c>
      <c r="C50" s="4"/>
      <c r="D50" s="4">
        <f t="shared" si="1"/>
        <v>0</v>
      </c>
    </row>
    <row r="51" spans="1:4">
      <c r="A51" s="3" t="s">
        <v>17</v>
      </c>
      <c r="B51" s="4">
        <v>5.5</v>
      </c>
      <c r="C51" s="4"/>
      <c r="D51" s="4">
        <f t="shared" si="1"/>
        <v>0</v>
      </c>
    </row>
    <row r="52" spans="1:4">
      <c r="A52" s="3" t="s">
        <v>18</v>
      </c>
      <c r="B52" s="4">
        <v>0.6</v>
      </c>
      <c r="C52" s="4"/>
      <c r="D52" s="4">
        <f t="shared" si="1"/>
        <v>0</v>
      </c>
    </row>
    <row r="53" spans="1:4">
      <c r="A53" s="3" t="s">
        <v>19</v>
      </c>
      <c r="B53" s="4">
        <f>1.2*3*60</f>
        <v>215.99999999999997</v>
      </c>
      <c r="C53" s="4"/>
      <c r="D53" s="4">
        <f t="shared" ref="D53:D88" si="2">B53*C53</f>
        <v>0</v>
      </c>
    </row>
    <row r="54" spans="1:4">
      <c r="A54" s="3" t="s">
        <v>20</v>
      </c>
      <c r="B54" s="4">
        <f>1*3*60</f>
        <v>180</v>
      </c>
      <c r="C54" s="4"/>
      <c r="D54" s="4">
        <f t="shared" si="2"/>
        <v>0</v>
      </c>
    </row>
    <row r="55" spans="1:4">
      <c r="A55" s="3" t="s">
        <v>21</v>
      </c>
      <c r="B55" s="4">
        <f>0.9*3*60</f>
        <v>162</v>
      </c>
      <c r="C55" s="4"/>
      <c r="D55" s="4">
        <f t="shared" si="2"/>
        <v>0</v>
      </c>
    </row>
    <row r="56" spans="1:4">
      <c r="A56" s="3" t="s">
        <v>22</v>
      </c>
      <c r="B56" s="4">
        <f>0.8*3*60</f>
        <v>144.00000000000003</v>
      </c>
      <c r="C56" s="4"/>
      <c r="D56" s="4">
        <f t="shared" si="2"/>
        <v>0</v>
      </c>
    </row>
    <row r="57" spans="1:4">
      <c r="A57" s="3" t="s">
        <v>23</v>
      </c>
      <c r="B57" s="4">
        <f>0.76*3*60</f>
        <v>136.80000000000001</v>
      </c>
      <c r="C57" s="4"/>
      <c r="D57" s="4">
        <f t="shared" si="2"/>
        <v>0</v>
      </c>
    </row>
    <row r="58" spans="1:4">
      <c r="A58" s="3" t="s">
        <v>24</v>
      </c>
      <c r="B58" s="4">
        <f>0.75*3*60</f>
        <v>135</v>
      </c>
      <c r="C58" s="4"/>
      <c r="D58" s="4">
        <f t="shared" si="2"/>
        <v>0</v>
      </c>
    </row>
    <row r="59" spans="1:4">
      <c r="A59" s="3" t="s">
        <v>25</v>
      </c>
      <c r="B59" s="4">
        <f>0.72*3*60</f>
        <v>129.60000000000002</v>
      </c>
      <c r="C59" s="4"/>
      <c r="D59" s="4">
        <f t="shared" si="2"/>
        <v>0</v>
      </c>
    </row>
    <row r="60" spans="1:4">
      <c r="A60" s="3" t="s">
        <v>26</v>
      </c>
      <c r="B60" s="4">
        <f>0.7*3*60</f>
        <v>125.99999999999997</v>
      </c>
      <c r="C60" s="4"/>
      <c r="D60" s="4">
        <f t="shared" si="2"/>
        <v>0</v>
      </c>
    </row>
    <row r="61" spans="1:4">
      <c r="A61" s="3" t="s">
        <v>27</v>
      </c>
      <c r="B61" s="4">
        <f>0.6*3*60</f>
        <v>107.99999999999999</v>
      </c>
      <c r="C61" s="4"/>
      <c r="D61" s="4">
        <f t="shared" si="2"/>
        <v>0</v>
      </c>
    </row>
    <row r="62" spans="1:4">
      <c r="A62" s="3" t="s">
        <v>28</v>
      </c>
      <c r="B62" s="4">
        <f>0.55*3*60</f>
        <v>99.000000000000014</v>
      </c>
      <c r="C62" s="4"/>
      <c r="D62" s="4">
        <f t="shared" si="2"/>
        <v>0</v>
      </c>
    </row>
    <row r="63" spans="1:4">
      <c r="A63" s="3" t="s">
        <v>29</v>
      </c>
      <c r="B63" s="4">
        <f>0.5*3*60</f>
        <v>90</v>
      </c>
      <c r="C63" s="4"/>
      <c r="D63" s="4">
        <f t="shared" si="2"/>
        <v>0</v>
      </c>
    </row>
    <row r="64" spans="1:4">
      <c r="A64" s="3" t="s">
        <v>30</v>
      </c>
      <c r="B64" s="4">
        <f>0.45*3*60</f>
        <v>81</v>
      </c>
      <c r="C64" s="4"/>
      <c r="D64" s="4">
        <f t="shared" si="2"/>
        <v>0</v>
      </c>
    </row>
    <row r="65" spans="1:4">
      <c r="A65" s="3" t="s">
        <v>31</v>
      </c>
      <c r="B65" s="4">
        <f>0.4*3*60</f>
        <v>72.000000000000014</v>
      </c>
      <c r="C65" s="4"/>
      <c r="D65" s="4">
        <f t="shared" si="2"/>
        <v>0</v>
      </c>
    </row>
    <row r="66" spans="1:4">
      <c r="A66" s="3" t="s">
        <v>32</v>
      </c>
      <c r="B66" s="4">
        <f>0.3*3*60</f>
        <v>53.999999999999993</v>
      </c>
      <c r="C66" s="4"/>
      <c r="D66" s="4">
        <f t="shared" si="2"/>
        <v>0</v>
      </c>
    </row>
    <row r="67" spans="1:4">
      <c r="A67" s="3" t="s">
        <v>43</v>
      </c>
      <c r="B67" s="4">
        <f>1.8*60</f>
        <v>108</v>
      </c>
      <c r="C67" s="4"/>
      <c r="D67" s="4">
        <f t="shared" si="2"/>
        <v>0</v>
      </c>
    </row>
    <row r="68" spans="1:4">
      <c r="A68" s="3" t="s">
        <v>44</v>
      </c>
      <c r="B68" s="4">
        <f>1.5*60</f>
        <v>90</v>
      </c>
      <c r="C68" s="4"/>
      <c r="D68" s="4">
        <f t="shared" si="2"/>
        <v>0</v>
      </c>
    </row>
    <row r="69" spans="1:4">
      <c r="A69" s="3" t="s">
        <v>33</v>
      </c>
      <c r="B69" s="4">
        <v>3</v>
      </c>
      <c r="C69" s="4"/>
      <c r="D69" s="4">
        <f t="shared" si="2"/>
        <v>0</v>
      </c>
    </row>
    <row r="70" spans="1:4">
      <c r="A70" s="3" t="s">
        <v>34</v>
      </c>
      <c r="B70" s="4">
        <v>4.5</v>
      </c>
      <c r="C70" s="4"/>
      <c r="D70" s="4">
        <f t="shared" si="2"/>
        <v>0</v>
      </c>
    </row>
    <row r="71" spans="1:4">
      <c r="A71" s="3" t="s">
        <v>35</v>
      </c>
      <c r="B71" s="4">
        <v>4.9000000000000004</v>
      </c>
      <c r="C71" s="4"/>
      <c r="D71" s="4">
        <f t="shared" si="2"/>
        <v>0</v>
      </c>
    </row>
    <row r="72" spans="1:4">
      <c r="A72" s="3" t="s">
        <v>36</v>
      </c>
      <c r="B72" s="4">
        <v>0.61</v>
      </c>
      <c r="C72" s="4"/>
      <c r="D72" s="4">
        <f t="shared" si="2"/>
        <v>0</v>
      </c>
    </row>
    <row r="73" spans="1:4">
      <c r="A73" s="3" t="s">
        <v>37</v>
      </c>
      <c r="B73" s="4">
        <f>0.7*1.4</f>
        <v>0.97999999999999987</v>
      </c>
      <c r="C73" s="4"/>
      <c r="D73" s="4">
        <f t="shared" si="2"/>
        <v>0</v>
      </c>
    </row>
    <row r="74" spans="1:4">
      <c r="A74" s="3" t="s">
        <v>38</v>
      </c>
      <c r="B74" s="4">
        <f>1*1.4</f>
        <v>1.4</v>
      </c>
      <c r="C74" s="4"/>
      <c r="D74" s="4">
        <f t="shared" si="2"/>
        <v>0</v>
      </c>
    </row>
    <row r="75" spans="1:4">
      <c r="A75" s="3" t="s">
        <v>45</v>
      </c>
      <c r="B75" s="4">
        <v>0.6</v>
      </c>
      <c r="C75" s="4"/>
      <c r="D75" s="4">
        <f t="shared" si="2"/>
        <v>0</v>
      </c>
    </row>
    <row r="76" spans="1:4">
      <c r="A76" s="3" t="s">
        <v>71</v>
      </c>
      <c r="B76" s="4">
        <f>1*11.76</f>
        <v>11.76</v>
      </c>
      <c r="C76" s="4"/>
      <c r="D76" s="4">
        <f t="shared" si="2"/>
        <v>0</v>
      </c>
    </row>
    <row r="77" spans="1:4">
      <c r="A77" s="3" t="s">
        <v>72</v>
      </c>
      <c r="B77" s="4">
        <f>0.5*11.76</f>
        <v>5.88</v>
      </c>
      <c r="C77" s="4"/>
      <c r="D77" s="4">
        <f t="shared" si="2"/>
        <v>0</v>
      </c>
    </row>
    <row r="78" spans="1:4">
      <c r="A78" s="3" t="s">
        <v>39</v>
      </c>
      <c r="B78" s="4">
        <v>1.63</v>
      </c>
      <c r="C78" s="4"/>
      <c r="D78" s="4">
        <f t="shared" si="2"/>
        <v>0</v>
      </c>
    </row>
    <row r="79" spans="1:4">
      <c r="A79" s="3" t="s">
        <v>40</v>
      </c>
      <c r="B79" s="4">
        <v>6.9</v>
      </c>
      <c r="C79" s="4"/>
      <c r="D79" s="4">
        <f t="shared" si="2"/>
        <v>0</v>
      </c>
    </row>
    <row r="80" spans="1:4">
      <c r="A80" s="3" t="s">
        <v>41</v>
      </c>
      <c r="B80" s="4">
        <v>1.44</v>
      </c>
      <c r="C80" s="4"/>
      <c r="D80" s="4">
        <f t="shared" si="2"/>
        <v>0</v>
      </c>
    </row>
    <row r="81" spans="1:4">
      <c r="A81" s="3" t="s">
        <v>42</v>
      </c>
      <c r="B81" s="4">
        <v>5.67</v>
      </c>
      <c r="C81" s="4"/>
      <c r="D81" s="4">
        <f t="shared" si="2"/>
        <v>0</v>
      </c>
    </row>
    <row r="82" spans="1:4">
      <c r="A82" s="3" t="s">
        <v>46</v>
      </c>
      <c r="B82" s="4">
        <v>211</v>
      </c>
      <c r="C82" s="4"/>
      <c r="D82" s="4">
        <f t="shared" si="2"/>
        <v>0</v>
      </c>
    </row>
    <row r="83" spans="1:4">
      <c r="A83" s="3" t="s">
        <v>47</v>
      </c>
      <c r="B83" s="4">
        <v>230.2</v>
      </c>
      <c r="C83" s="4"/>
      <c r="D83" s="4">
        <f t="shared" si="2"/>
        <v>0</v>
      </c>
    </row>
    <row r="84" spans="1:4">
      <c r="A84" s="3" t="s">
        <v>73</v>
      </c>
      <c r="B84" s="4">
        <v>13</v>
      </c>
      <c r="C84" s="4"/>
      <c r="D84" s="4">
        <f t="shared" si="2"/>
        <v>0</v>
      </c>
    </row>
    <row r="85" spans="1:4">
      <c r="A85" s="3" t="s">
        <v>74</v>
      </c>
      <c r="B85" s="4">
        <v>17</v>
      </c>
      <c r="C85" s="4"/>
      <c r="D85" s="4">
        <f t="shared" si="2"/>
        <v>0</v>
      </c>
    </row>
    <row r="86" spans="1:4">
      <c r="A86" s="3" t="s">
        <v>75</v>
      </c>
      <c r="B86" s="4">
        <v>20</v>
      </c>
      <c r="C86" s="4"/>
      <c r="D86" s="4">
        <f t="shared" si="2"/>
        <v>0</v>
      </c>
    </row>
    <row r="87" spans="1:4">
      <c r="A87" s="3" t="s">
        <v>76</v>
      </c>
      <c r="B87" s="4">
        <v>21.8</v>
      </c>
      <c r="C87" s="4"/>
      <c r="D87" s="4">
        <f t="shared" si="2"/>
        <v>0</v>
      </c>
    </row>
    <row r="88" spans="1:4">
      <c r="A88" s="3" t="s">
        <v>77</v>
      </c>
      <c r="B88" s="4">
        <v>30</v>
      </c>
      <c r="C88" s="4"/>
      <c r="D88" s="4">
        <f t="shared" si="2"/>
        <v>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2017-02-28T13:46:48Z</dcterms:modified>
</cp:coreProperties>
</file>